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  <sheet name="Sheet2" sheetId="2" r:id="rId2"/>
    <sheet name="Sheet3" sheetId="3" r:id="rId3"/>
  </sheets>
  <externalReferences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<sst xmlns="http://schemas.openxmlformats.org/spreadsheetml/2006/main" count="206" uniqueCount="122">
  <si>
    <t>2026年6月10日-11日招聘会义务劳动名单</t>
  </si>
  <si>
    <t>序号</t>
  </si>
  <si>
    <t>姓名</t>
  </si>
  <si>
    <t>学号</t>
  </si>
  <si>
    <t>专业</t>
  </si>
  <si>
    <t>年级</t>
  </si>
  <si>
    <t>班级</t>
  </si>
  <si>
    <t>辅导员</t>
  </si>
  <si>
    <t>劳动次数</t>
  </si>
  <si>
    <t>郭*赛</t>
  </si>
  <si>
    <t>2024518***28</t>
  </si>
  <si>
    <t>临床医学</t>
  </si>
  <si>
    <t>2025级</t>
  </si>
  <si>
    <t>257班</t>
  </si>
  <si>
    <t>原*</t>
  </si>
  <si>
    <t>常*桐</t>
  </si>
  <si>
    <t>2024524***33</t>
  </si>
  <si>
    <t>药学</t>
  </si>
  <si>
    <t>2024级</t>
  </si>
  <si>
    <t>94班</t>
  </si>
  <si>
    <t>李*</t>
  </si>
  <si>
    <t>石*</t>
  </si>
  <si>
    <t>2025540***02</t>
  </si>
  <si>
    <t>医学影像学</t>
  </si>
  <si>
    <t>21班</t>
  </si>
  <si>
    <t>刘*荣</t>
  </si>
  <si>
    <t>杨*聪</t>
  </si>
  <si>
    <t>2024518***10</t>
  </si>
  <si>
    <t>255班</t>
  </si>
  <si>
    <t>张*雅</t>
  </si>
  <si>
    <t>2024528***08</t>
  </si>
  <si>
    <t>262班</t>
  </si>
  <si>
    <t>景*博</t>
  </si>
  <si>
    <t>2025533***28</t>
  </si>
  <si>
    <t>生物制药</t>
  </si>
  <si>
    <t>142班</t>
  </si>
  <si>
    <t>李*云</t>
  </si>
  <si>
    <t>李*齐</t>
  </si>
  <si>
    <t>2024546***32</t>
  </si>
  <si>
    <t>263班</t>
  </si>
  <si>
    <t>邢*依</t>
  </si>
  <si>
    <t>2025533***08</t>
  </si>
  <si>
    <t>140班</t>
  </si>
  <si>
    <t>王*霖</t>
  </si>
  <si>
    <t>2025540***15</t>
  </si>
  <si>
    <t>18班</t>
  </si>
  <si>
    <t>张*静</t>
  </si>
  <si>
    <t>2024528***11</t>
  </si>
  <si>
    <t>李*烨</t>
  </si>
  <si>
    <t>2024532***08</t>
  </si>
  <si>
    <t>254班</t>
  </si>
  <si>
    <t>张*萱</t>
  </si>
  <si>
    <t>2024518***21</t>
  </si>
  <si>
    <t>2023518***30</t>
  </si>
  <si>
    <t>2025533***33</t>
  </si>
  <si>
    <t>2024524***05</t>
  </si>
  <si>
    <t>2024513***02</t>
  </si>
  <si>
    <t>2025536***19</t>
  </si>
  <si>
    <t>2025536***14</t>
  </si>
  <si>
    <t>2025532***12</t>
  </si>
  <si>
    <t>2024519***20</t>
  </si>
  <si>
    <t>2025536***10</t>
  </si>
  <si>
    <t>2025540***10</t>
  </si>
  <si>
    <t>2024528***12</t>
  </si>
  <si>
    <t>2023517***26</t>
  </si>
  <si>
    <t>149班</t>
  </si>
  <si>
    <t>申*裕</t>
  </si>
  <si>
    <t>2024549***14</t>
  </si>
  <si>
    <t>150班</t>
  </si>
  <si>
    <t>韩*青</t>
  </si>
  <si>
    <t>2025528***03</t>
  </si>
  <si>
    <t>生物技术</t>
  </si>
  <si>
    <t>132班</t>
  </si>
  <si>
    <t>崔*</t>
  </si>
  <si>
    <t>艾*研</t>
  </si>
  <si>
    <t>2025528***17</t>
  </si>
  <si>
    <t>134班</t>
  </si>
  <si>
    <t>刘*涵</t>
  </si>
  <si>
    <t>2025532***01</t>
  </si>
  <si>
    <t>生物工程</t>
  </si>
  <si>
    <t>137班</t>
  </si>
  <si>
    <t>李*奕</t>
  </si>
  <si>
    <t>2024513***16</t>
  </si>
  <si>
    <t>韩*琼</t>
  </si>
  <si>
    <t>141班</t>
  </si>
  <si>
    <t>2025533***34</t>
  </si>
  <si>
    <t>2025524***35</t>
  </si>
  <si>
    <t>2025528***24</t>
  </si>
  <si>
    <t>2023543***26</t>
  </si>
  <si>
    <t>朱*雨</t>
  </si>
  <si>
    <t>2025524***30</t>
  </si>
  <si>
    <t>100班</t>
  </si>
  <si>
    <t>王*</t>
  </si>
  <si>
    <t>王*森</t>
  </si>
  <si>
    <t>2025528***22</t>
  </si>
  <si>
    <t>131班</t>
  </si>
  <si>
    <t>张*斌</t>
  </si>
  <si>
    <t>2025528***36</t>
  </si>
  <si>
    <t>130班</t>
  </si>
  <si>
    <t>周*满</t>
  </si>
  <si>
    <t>2025524***34</t>
  </si>
  <si>
    <t>赵*睿</t>
  </si>
  <si>
    <t>2023543***33</t>
  </si>
  <si>
    <t>崔*童</t>
  </si>
  <si>
    <t>2024549***10</t>
  </si>
  <si>
    <t>23班</t>
  </si>
  <si>
    <t>陈*心</t>
  </si>
  <si>
    <t>2024536***06</t>
  </si>
  <si>
    <t>药物制剂</t>
  </si>
  <si>
    <t>101班</t>
  </si>
  <si>
    <t>陈*宇</t>
  </si>
  <si>
    <t>2023543***29</t>
  </si>
  <si>
    <t>20班</t>
  </si>
  <si>
    <t>高*轩</t>
  </si>
  <si>
    <t>2025532***26</t>
  </si>
  <si>
    <t>张*婷</t>
  </si>
  <si>
    <t>2024513***03</t>
  </si>
  <si>
    <t>赵*源</t>
  </si>
  <si>
    <t>2024524***34</t>
  </si>
  <si>
    <t>96班</t>
  </si>
  <si>
    <t>丁*如</t>
  </si>
  <si>
    <t>2024536***21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</si>
</sst>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  <xf numFmtId="0" fontId="22" fillId="0" borderId="0">
      <protection locked="0"/>
    </xf>
  </cellStyleXfs>
  <cellXfs count="9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49" applyFont="1" applyFill="1" applyBorder="1" applyAlignment="1" applyProtection="1">
      <alignment horizontal="center"/>
    </xf>
    <xf numFmtId="0" fontId="1" fillId="0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41;&#21153;&#21171;&#21160;&#21517;&#21333;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41;&#21153;&#21171;&#21160;&#21517;&#21333;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41;&#21153;&#21171;&#21160;&#21517;&#21333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2024536***06</v>
          </cell>
          <cell r="B1" t="str">
            <v>陈*心</v>
          </cell>
          <cell r="C1" t="str">
            <v>药物制剂</v>
          </cell>
          <cell r="D1" t="str">
            <v>101班</v>
          </cell>
          <cell r="E1" t="str">
            <v>2024级</v>
          </cell>
          <cell r="F1" t="str">
            <v>李*</v>
          </cell>
        </row>
        <row r="2">
          <cell r="A2" t="str">
            <v>2025524***30</v>
          </cell>
          <cell r="B2" t="str">
            <v>朱*雨</v>
          </cell>
          <cell r="C2" t="str">
            <v>药学</v>
          </cell>
          <cell r="D2" t="str">
            <v>100班</v>
          </cell>
          <cell r="E2" t="str">
            <v>2025级</v>
          </cell>
          <cell r="F2" t="str">
            <v>王*</v>
          </cell>
        </row>
        <row r="3">
          <cell r="A3" t="str">
            <v>2025528***22</v>
          </cell>
          <cell r="B3" t="str">
            <v>王*森</v>
          </cell>
          <cell r="C3" t="str">
            <v>生物技术</v>
          </cell>
          <cell r="D3" t="str">
            <v>131班</v>
          </cell>
          <cell r="E3" t="str">
            <v>2025级</v>
          </cell>
          <cell r="F3" t="str">
            <v>崔*</v>
          </cell>
        </row>
        <row r="4">
          <cell r="A4" t="str">
            <v>2025528***36</v>
          </cell>
          <cell r="B4" t="str">
            <v>张*斌</v>
          </cell>
          <cell r="C4" t="str">
            <v>生物技术</v>
          </cell>
          <cell r="D4" t="str">
            <v>130班</v>
          </cell>
          <cell r="E4" t="str">
            <v>2025级</v>
          </cell>
          <cell r="F4" t="str">
            <v>崔*</v>
          </cell>
        </row>
        <row r="5">
          <cell r="A5" t="str">
            <v>2025528***03</v>
          </cell>
          <cell r="B5" t="str">
            <v>韩*青</v>
          </cell>
          <cell r="C5" t="str">
            <v>生物技术</v>
          </cell>
          <cell r="D5" t="str">
            <v>132班</v>
          </cell>
          <cell r="E5" t="str">
            <v>2025级</v>
          </cell>
          <cell r="F5" t="str">
            <v>崔*</v>
          </cell>
        </row>
        <row r="6">
          <cell r="A6" t="str">
            <v>2023543***29</v>
          </cell>
          <cell r="B6" t="str">
            <v>陈*宇</v>
          </cell>
          <cell r="C6" t="str">
            <v>医学影像学</v>
          </cell>
          <cell r="D6" t="str">
            <v>20班</v>
          </cell>
          <cell r="E6" t="str">
            <v>2024级</v>
          </cell>
          <cell r="F6" t="str">
            <v>申*裕</v>
          </cell>
        </row>
        <row r="7">
          <cell r="A7" t="str">
            <v>2025532***26</v>
          </cell>
          <cell r="B7" t="str">
            <v>高*轩</v>
          </cell>
          <cell r="C7" t="str">
            <v>生物工程</v>
          </cell>
          <cell r="D7" t="str">
            <v>137班</v>
          </cell>
          <cell r="E7" t="str">
            <v>2025级</v>
          </cell>
          <cell r="F7" t="str">
            <v>崔*</v>
          </cell>
        </row>
        <row r="8">
          <cell r="A8" t="str">
            <v>2025524***34</v>
          </cell>
          <cell r="B8" t="str">
            <v>周*满</v>
          </cell>
          <cell r="C8" t="str">
            <v>药学</v>
          </cell>
          <cell r="D8" t="str">
            <v>100班</v>
          </cell>
          <cell r="E8" t="str">
            <v>2025级</v>
          </cell>
          <cell r="F8" t="str">
            <v>王*</v>
          </cell>
        </row>
        <row r="9">
          <cell r="A9" t="str">
            <v>2024536***21</v>
          </cell>
          <cell r="B9" t="str">
            <v>丁*如</v>
          </cell>
          <cell r="C9" t="str">
            <v>药物制剂</v>
          </cell>
          <cell r="D9" t="str">
            <v>101班</v>
          </cell>
          <cell r="E9" t="str">
            <v>2024级</v>
          </cell>
          <cell r="F9" t="str">
            <v>李*</v>
          </cell>
        </row>
        <row r="10">
          <cell r="A10" t="str">
            <v>2025528***17</v>
          </cell>
          <cell r="B10" t="str">
            <v>艾*研</v>
          </cell>
          <cell r="C10" t="str">
            <v>生物技术</v>
          </cell>
          <cell r="D10" t="str">
            <v>134班</v>
          </cell>
          <cell r="E10" t="str">
            <v>2025级</v>
          </cell>
          <cell r="F10" t="str">
            <v>崔*</v>
          </cell>
        </row>
        <row r="11">
          <cell r="A11" t="str">
            <v>2024513***03</v>
          </cell>
          <cell r="B11" t="str">
            <v>张*婷</v>
          </cell>
          <cell r="C11" t="str">
            <v>临床医学</v>
          </cell>
          <cell r="D11" t="str">
            <v>257班</v>
          </cell>
          <cell r="E11" t="str">
            <v>2025级</v>
          </cell>
          <cell r="F11" t="str">
            <v>原*</v>
          </cell>
        </row>
        <row r="12">
          <cell r="A12" t="str">
            <v>2025532***01</v>
          </cell>
          <cell r="B12" t="str">
            <v>刘*涵</v>
          </cell>
          <cell r="C12" t="str">
            <v>生物工程</v>
          </cell>
          <cell r="D12" t="str">
            <v>137班</v>
          </cell>
          <cell r="E12" t="str">
            <v>2025级</v>
          </cell>
          <cell r="F12" t="str">
            <v>崔*</v>
          </cell>
        </row>
        <row r="13">
          <cell r="A13" t="str">
            <v>2024524***34</v>
          </cell>
          <cell r="B13" t="str">
            <v>赵*源</v>
          </cell>
          <cell r="C13" t="str">
            <v>药学</v>
          </cell>
          <cell r="D13" t="str">
            <v>96班</v>
          </cell>
          <cell r="E13" t="str">
            <v>2024级</v>
          </cell>
          <cell r="F13" t="str">
            <v>李*</v>
          </cell>
        </row>
        <row r="14">
          <cell r="A14" t="str">
            <v>2023543***33</v>
          </cell>
          <cell r="B14" t="str">
            <v>赵*睿</v>
          </cell>
          <cell r="C14" t="str">
            <v>医学影像学</v>
          </cell>
          <cell r="D14" t="str">
            <v>2024级</v>
          </cell>
          <cell r="E14" t="str">
            <v>149班</v>
          </cell>
          <cell r="F14" t="str">
            <v>申*裕</v>
          </cell>
        </row>
        <row r="15">
          <cell r="A15" t="str">
            <v>2023543***26</v>
          </cell>
          <cell r="B15" t="str">
            <v>栗*航</v>
          </cell>
          <cell r="C15" t="str">
            <v>医学影像学</v>
          </cell>
          <cell r="D15" t="str">
            <v>2024级</v>
          </cell>
          <cell r="E15" t="str">
            <v>21班</v>
          </cell>
          <cell r="F15" t="str">
            <v>申*裕</v>
          </cell>
        </row>
        <row r="16">
          <cell r="A16" t="str">
            <v>2025533***34</v>
          </cell>
          <cell r="B16" t="str">
            <v>李*珂</v>
          </cell>
          <cell r="C16" t="str">
            <v>生物制药</v>
          </cell>
          <cell r="D16" t="str">
            <v>2025级</v>
          </cell>
          <cell r="E16" t="str">
            <v>144班</v>
          </cell>
          <cell r="F16" t="str">
            <v>李*云</v>
          </cell>
        </row>
        <row r="17">
          <cell r="A17" t="str">
            <v>2025524***35</v>
          </cell>
          <cell r="B17" t="str">
            <v>鲁*博</v>
          </cell>
          <cell r="C17" t="str">
            <v>药学</v>
          </cell>
          <cell r="D17" t="str">
            <v>2025级</v>
          </cell>
          <cell r="E17" t="str">
            <v>99班</v>
          </cell>
          <cell r="F17" t="str">
            <v>王*</v>
          </cell>
        </row>
        <row r="18">
          <cell r="A18" t="str">
            <v>2023517***26</v>
          </cell>
          <cell r="B18" t="str">
            <v>刘*炆</v>
          </cell>
          <cell r="C18" t="str">
            <v>医学影像学</v>
          </cell>
          <cell r="D18" t="str">
            <v>2024级</v>
          </cell>
          <cell r="E18" t="str">
            <v>149班</v>
          </cell>
          <cell r="F18" t="str">
            <v>申*裕</v>
          </cell>
        </row>
        <row r="19">
          <cell r="A19" t="str">
            <v>2024549***14</v>
          </cell>
          <cell r="B19" t="str">
            <v>李*</v>
          </cell>
          <cell r="C19" t="str">
            <v>医学影像学</v>
          </cell>
          <cell r="D19" t="str">
            <v>2024级</v>
          </cell>
          <cell r="E19" t="str">
            <v>150班</v>
          </cell>
          <cell r="F19" t="str">
            <v>申*裕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2024536***06</v>
          </cell>
          <cell r="B1" t="str">
            <v>陈*心</v>
          </cell>
          <cell r="C1" t="str">
            <v>药物制剂</v>
          </cell>
          <cell r="D1" t="str">
            <v>101班</v>
          </cell>
          <cell r="E1" t="str">
            <v>2024级</v>
          </cell>
          <cell r="F1" t="str">
            <v>李*</v>
          </cell>
        </row>
        <row r="2">
          <cell r="A2" t="str">
            <v>2025524***30</v>
          </cell>
          <cell r="B2" t="str">
            <v>朱*雨</v>
          </cell>
          <cell r="C2" t="str">
            <v>药学</v>
          </cell>
          <cell r="D2" t="str">
            <v>100班</v>
          </cell>
          <cell r="E2" t="str">
            <v>2025级</v>
          </cell>
          <cell r="F2" t="str">
            <v>王*</v>
          </cell>
        </row>
        <row r="3">
          <cell r="A3" t="str">
            <v>2025528***22</v>
          </cell>
          <cell r="B3" t="str">
            <v>王*森</v>
          </cell>
          <cell r="C3" t="str">
            <v>生物技术</v>
          </cell>
          <cell r="D3" t="str">
            <v>131班</v>
          </cell>
          <cell r="E3" t="str">
            <v>2025级</v>
          </cell>
          <cell r="F3" t="str">
            <v>崔*</v>
          </cell>
        </row>
        <row r="4">
          <cell r="A4" t="str">
            <v>2025528***36</v>
          </cell>
          <cell r="B4" t="str">
            <v>张*斌</v>
          </cell>
          <cell r="C4" t="str">
            <v>生物技术</v>
          </cell>
          <cell r="D4" t="str">
            <v>130班</v>
          </cell>
          <cell r="E4" t="str">
            <v>2025级</v>
          </cell>
          <cell r="F4" t="str">
            <v>崔*</v>
          </cell>
        </row>
        <row r="5">
          <cell r="A5" t="str">
            <v>2023543***29</v>
          </cell>
          <cell r="B5" t="str">
            <v>陈*宇</v>
          </cell>
          <cell r="C5" t="str">
            <v>医学影像学</v>
          </cell>
          <cell r="D5" t="str">
            <v>20班</v>
          </cell>
          <cell r="E5" t="str">
            <v>2024级</v>
          </cell>
          <cell r="F5" t="str">
            <v>申*裕</v>
          </cell>
        </row>
        <row r="6">
          <cell r="A6" t="str">
            <v>2025532***26</v>
          </cell>
          <cell r="B6" t="str">
            <v>高*轩</v>
          </cell>
          <cell r="C6" t="str">
            <v>生物工程</v>
          </cell>
          <cell r="D6" t="str">
            <v>137班</v>
          </cell>
          <cell r="E6" t="str">
            <v>2025级</v>
          </cell>
          <cell r="F6" t="str">
            <v>崔*</v>
          </cell>
        </row>
        <row r="7">
          <cell r="A7" t="str">
            <v>2025524***34</v>
          </cell>
          <cell r="B7" t="str">
            <v>周*满</v>
          </cell>
          <cell r="C7" t="str">
            <v>药学</v>
          </cell>
          <cell r="D7" t="str">
            <v>100班</v>
          </cell>
          <cell r="E7" t="str">
            <v>2025级</v>
          </cell>
          <cell r="F7" t="str">
            <v>王*</v>
          </cell>
        </row>
        <row r="8">
          <cell r="A8" t="str">
            <v>2024513***03</v>
          </cell>
          <cell r="B8" t="str">
            <v>张*婷</v>
          </cell>
          <cell r="C8" t="str">
            <v>临床医学</v>
          </cell>
          <cell r="D8" t="str">
            <v>257班</v>
          </cell>
          <cell r="E8" t="str">
            <v>2025级</v>
          </cell>
          <cell r="F8" t="str">
            <v>原*</v>
          </cell>
        </row>
        <row r="9">
          <cell r="A9" t="str">
            <v>2024524***34</v>
          </cell>
          <cell r="B9" t="str">
            <v>赵*源</v>
          </cell>
          <cell r="C9" t="str">
            <v>药学</v>
          </cell>
          <cell r="D9" t="str">
            <v>96班</v>
          </cell>
          <cell r="E9" t="str">
            <v>2024级</v>
          </cell>
          <cell r="F9" t="str">
            <v>李*</v>
          </cell>
        </row>
        <row r="10">
          <cell r="A10" t="str">
            <v>2024536***21</v>
          </cell>
          <cell r="B10" t="str">
            <v>丁*如</v>
          </cell>
          <cell r="C10" t="str">
            <v>药物制剂</v>
          </cell>
          <cell r="D10" t="str">
            <v>101班</v>
          </cell>
          <cell r="E10" t="str">
            <v>2024级</v>
          </cell>
          <cell r="F10" t="str">
            <v>李*</v>
          </cell>
        </row>
        <row r="11">
          <cell r="A11" t="str">
            <v>2023543***33</v>
          </cell>
          <cell r="B11" t="str">
            <v>赵*睿</v>
          </cell>
          <cell r="C11" t="str">
            <v>医学影像学</v>
          </cell>
          <cell r="D11" t="str">
            <v>2024级</v>
          </cell>
          <cell r="E11" t="str">
            <v>149班</v>
          </cell>
          <cell r="F11" t="str">
            <v>申*裕</v>
          </cell>
        </row>
        <row r="12">
          <cell r="A12" t="str">
            <v>2023518***30</v>
          </cell>
          <cell r="B12" t="str">
            <v>郭*</v>
          </cell>
          <cell r="C12" t="str">
            <v>医学影像学</v>
          </cell>
          <cell r="D12" t="str">
            <v>2024级</v>
          </cell>
          <cell r="E12" t="str">
            <v>150班</v>
          </cell>
          <cell r="F12" t="str">
            <v>申*裕</v>
          </cell>
        </row>
        <row r="13">
          <cell r="A13" t="str">
            <v>2025524***35</v>
          </cell>
          <cell r="B13" t="str">
            <v>鲁*博</v>
          </cell>
          <cell r="C13" t="str">
            <v>药学</v>
          </cell>
          <cell r="D13" t="str">
            <v>2025级</v>
          </cell>
          <cell r="E13" t="str">
            <v>99班</v>
          </cell>
          <cell r="F13" t="str">
            <v>王*</v>
          </cell>
        </row>
        <row r="14">
          <cell r="A14" t="str">
            <v>2025533***34</v>
          </cell>
          <cell r="B14" t="str">
            <v>李*珂</v>
          </cell>
          <cell r="C14" t="str">
            <v>生物制药</v>
          </cell>
          <cell r="D14" t="str">
            <v>2025级</v>
          </cell>
          <cell r="E14" t="str">
            <v>144班</v>
          </cell>
          <cell r="F14" t="str">
            <v>李*云</v>
          </cell>
        </row>
        <row r="15">
          <cell r="A15" t="str">
            <v>2025533***33</v>
          </cell>
          <cell r="B15" t="str">
            <v>胡*源</v>
          </cell>
          <cell r="C15" t="str">
            <v>生物制药</v>
          </cell>
          <cell r="D15" t="str">
            <v>2025级</v>
          </cell>
          <cell r="E15" t="str">
            <v>141班</v>
          </cell>
          <cell r="F15" t="str">
            <v>李*云</v>
          </cell>
        </row>
        <row r="16">
          <cell r="A16" t="str">
            <v>2025528***24</v>
          </cell>
          <cell r="B16" t="str">
            <v>张*</v>
          </cell>
          <cell r="C16" t="str">
            <v>生物技术</v>
          </cell>
          <cell r="D16" t="str">
            <v>2025级</v>
          </cell>
          <cell r="E16" t="str">
            <v>130班</v>
          </cell>
          <cell r="F16" t="str">
            <v>崔*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2024536***06</v>
          </cell>
          <cell r="B1" t="str">
            <v>陈*心</v>
          </cell>
          <cell r="C1" t="str">
            <v>药物制剂</v>
          </cell>
          <cell r="D1" t="str">
            <v>101班</v>
          </cell>
          <cell r="E1" t="str">
            <v>2024级</v>
          </cell>
          <cell r="F1" t="str">
            <v>李*</v>
          </cell>
        </row>
        <row r="2">
          <cell r="A2" t="str">
            <v>2023543***29</v>
          </cell>
          <cell r="B2" t="str">
            <v>陈*宇</v>
          </cell>
          <cell r="C2" t="str">
            <v>医学影像学</v>
          </cell>
          <cell r="D2" t="str">
            <v>20班</v>
          </cell>
          <cell r="E2" t="str">
            <v>2024级</v>
          </cell>
          <cell r="F2" t="str">
            <v>申*裕</v>
          </cell>
        </row>
        <row r="3">
          <cell r="A3" t="str">
            <v>2025532***26</v>
          </cell>
          <cell r="B3" t="str">
            <v>高*轩</v>
          </cell>
          <cell r="C3" t="str">
            <v>生物工程</v>
          </cell>
          <cell r="D3" t="str">
            <v>137班</v>
          </cell>
          <cell r="E3" t="str">
            <v>2025级</v>
          </cell>
          <cell r="F3" t="str">
            <v>崔*</v>
          </cell>
        </row>
        <row r="4">
          <cell r="A4" t="str">
            <v>2024513***03</v>
          </cell>
          <cell r="B4" t="str">
            <v>张*婷</v>
          </cell>
          <cell r="C4" t="str">
            <v>临床医学</v>
          </cell>
          <cell r="D4" t="str">
            <v>257班</v>
          </cell>
          <cell r="E4" t="str">
            <v>2025级</v>
          </cell>
          <cell r="F4" t="str">
            <v>原*</v>
          </cell>
        </row>
        <row r="5">
          <cell r="A5" t="str">
            <v>2024524***34</v>
          </cell>
          <cell r="B5" t="str">
            <v>赵*源</v>
          </cell>
          <cell r="C5" t="str">
            <v>药学</v>
          </cell>
          <cell r="D5" t="str">
            <v>96班</v>
          </cell>
          <cell r="E5" t="str">
            <v>2024级</v>
          </cell>
          <cell r="F5" t="str">
            <v>李*</v>
          </cell>
        </row>
        <row r="6">
          <cell r="A6" t="str">
            <v>2024536***21</v>
          </cell>
          <cell r="B6" t="str">
            <v>丁*如</v>
          </cell>
          <cell r="C6" t="str">
            <v>药物制剂</v>
          </cell>
          <cell r="D6" t="str">
            <v>101班</v>
          </cell>
          <cell r="E6" t="str">
            <v>2024级</v>
          </cell>
          <cell r="F6" t="str">
            <v>李*</v>
          </cell>
        </row>
        <row r="7">
          <cell r="A7" t="str">
            <v>2023543***33</v>
          </cell>
          <cell r="B7" t="str">
            <v>赵*睿</v>
          </cell>
          <cell r="C7" t="str">
            <v>医学影像学</v>
          </cell>
          <cell r="D7" t="str">
            <v>2024级</v>
          </cell>
          <cell r="E7" t="str">
            <v>149班</v>
          </cell>
          <cell r="F7" t="str">
            <v>申*裕</v>
          </cell>
        </row>
        <row r="8">
          <cell r="A8" t="str">
            <v>2024524***05</v>
          </cell>
          <cell r="B8" t="str">
            <v>高*曦</v>
          </cell>
          <cell r="C8" t="str">
            <v>医学影像学</v>
          </cell>
          <cell r="D8" t="str">
            <v>2025级</v>
          </cell>
          <cell r="E8" t="str">
            <v>262班</v>
          </cell>
          <cell r="F8" t="str">
            <v>刘*荣</v>
          </cell>
        </row>
        <row r="9">
          <cell r="A9" t="str">
            <v>2023543***26</v>
          </cell>
          <cell r="B9" t="str">
            <v>栗*航</v>
          </cell>
          <cell r="C9" t="str">
            <v>医学影像学</v>
          </cell>
          <cell r="D9" t="str">
            <v>2024级</v>
          </cell>
          <cell r="E9" t="str">
            <v>21班</v>
          </cell>
          <cell r="F9" t="str">
            <v>申*裕</v>
          </cell>
        </row>
        <row r="10">
          <cell r="A10" t="str">
            <v>2024513***02</v>
          </cell>
          <cell r="B10" t="str">
            <v>周*冉</v>
          </cell>
          <cell r="C10" t="str">
            <v>医学影像学</v>
          </cell>
          <cell r="D10" t="str">
            <v>2025级</v>
          </cell>
          <cell r="E10" t="str">
            <v>20班</v>
          </cell>
          <cell r="F10" t="str">
            <v>刘*荣</v>
          </cell>
        </row>
        <row r="11">
          <cell r="A11" t="str">
            <v>2025536***19</v>
          </cell>
          <cell r="B11" t="str">
            <v>王*</v>
          </cell>
          <cell r="C11" t="str">
            <v>药物制剂</v>
          </cell>
          <cell r="D11" t="str">
            <v>2025级</v>
          </cell>
          <cell r="E11" t="str">
            <v>106班</v>
          </cell>
          <cell r="F11" t="str">
            <v>王*</v>
          </cell>
        </row>
        <row r="12">
          <cell r="A12" t="str">
            <v>2025536***14</v>
          </cell>
          <cell r="B12" t="str">
            <v>宋*瑶</v>
          </cell>
          <cell r="C12" t="str">
            <v>药物制剂</v>
          </cell>
          <cell r="D12" t="str">
            <v>2025级</v>
          </cell>
          <cell r="E12" t="str">
            <v>106班</v>
          </cell>
          <cell r="F12" t="str">
            <v>王*</v>
          </cell>
        </row>
        <row r="13">
          <cell r="A13" t="str">
            <v>2025532***12</v>
          </cell>
          <cell r="B13" t="str">
            <v>李*雨</v>
          </cell>
          <cell r="C13" t="str">
            <v>生物工程</v>
          </cell>
          <cell r="D13" t="str">
            <v>2025级</v>
          </cell>
          <cell r="E13" t="str">
            <v>137班</v>
          </cell>
          <cell r="F13" t="str">
            <v>崔*</v>
          </cell>
        </row>
        <row r="14">
          <cell r="A14" t="str">
            <v>2024519***20</v>
          </cell>
          <cell r="B14" t="str">
            <v>罗*琪</v>
          </cell>
          <cell r="C14" t="str">
            <v>临床医学</v>
          </cell>
          <cell r="D14" t="str">
            <v>2025级</v>
          </cell>
          <cell r="E14" t="str">
            <v>260班</v>
          </cell>
          <cell r="F14" t="str">
            <v>原*</v>
          </cell>
        </row>
        <row r="15">
          <cell r="A15" t="str">
            <v>2025528***24</v>
          </cell>
          <cell r="B15" t="str">
            <v>张*</v>
          </cell>
          <cell r="C15" t="str">
            <v>生物技术</v>
          </cell>
          <cell r="D15" t="str">
            <v>2025级</v>
          </cell>
          <cell r="E15" t="str">
            <v>130班</v>
          </cell>
          <cell r="F15" t="str">
            <v>崔*</v>
          </cell>
        </row>
        <row r="16">
          <cell r="A16" t="str">
            <v>2025536***10</v>
          </cell>
          <cell r="B16" t="str">
            <v>张*涵</v>
          </cell>
          <cell r="C16" t="str">
            <v>药物制剂</v>
          </cell>
          <cell r="D16" t="str">
            <v>2025级</v>
          </cell>
          <cell r="E16" t="str">
            <v>106班</v>
          </cell>
          <cell r="F16" t="str">
            <v>王*</v>
          </cell>
        </row>
        <row r="17">
          <cell r="A17" t="str">
            <v>2025540***10</v>
          </cell>
          <cell r="B17" t="str">
            <v>邓*</v>
          </cell>
          <cell r="C17" t="str">
            <v>医学影像学</v>
          </cell>
          <cell r="D17" t="str">
            <v>2025级</v>
          </cell>
          <cell r="E17" t="str">
            <v>20班</v>
          </cell>
          <cell r="F17" t="str">
            <v>刘*荣</v>
          </cell>
        </row>
        <row r="18">
          <cell r="A18" t="str">
            <v>2024513***16</v>
          </cell>
          <cell r="B18" t="str">
            <v>李*奕</v>
          </cell>
          <cell r="C18" t="str">
            <v>医学影像学</v>
          </cell>
          <cell r="D18" t="str">
            <v>2025级</v>
          </cell>
          <cell r="E18" t="str">
            <v>18班</v>
          </cell>
          <cell r="F18" t="str">
            <v>刘*荣</v>
          </cell>
        </row>
        <row r="19">
          <cell r="A19" t="str">
            <v>2024528***12</v>
          </cell>
          <cell r="B19" t="str">
            <v>杨*</v>
          </cell>
          <cell r="C19" t="str">
            <v>临床医学</v>
          </cell>
          <cell r="D19" t="str">
            <v>2025级</v>
          </cell>
          <cell r="E19" t="str">
            <v>259班</v>
          </cell>
          <cell r="F19" t="str">
            <v>原*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zoomScale="145" zoomScaleNormal="145" topLeftCell="A31" workbookViewId="0">
      <selection activeCell="J40" sqref="J40"/>
    </sheetView>
  </sheetViews>
  <sheetFormatPr defaultColWidth="9" defaultRowHeight="13.5" outlineLevelCol="7"/>
  <cols>
    <col min="2" max="2" width="8.63716814159292" customWidth="1"/>
    <col min="3" max="3" width="15.6371681415929" customWidth="1"/>
    <col min="4" max="4" width="13.5044247787611" customWidth="1"/>
    <col min="7" max="7" width="8.63716814159292" customWidth="1"/>
    <col min="12" max="12" width="15.0088495575221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>
        <v>1</v>
      </c>
    </row>
    <row r="4" spans="1:8">
      <c r="A4" s="4">
        <v>2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>
        <v>1</v>
      </c>
    </row>
    <row r="5" spans="1:8">
      <c r="A5" s="4">
        <v>3</v>
      </c>
      <c r="B5" s="5" t="s">
        <v>21</v>
      </c>
      <c r="C5" s="5" t="s">
        <v>22</v>
      </c>
      <c r="D5" s="5" t="s">
        <v>23</v>
      </c>
      <c r="E5" s="5" t="s">
        <v>12</v>
      </c>
      <c r="F5" s="5" t="s">
        <v>24</v>
      </c>
      <c r="G5" s="5" t="s">
        <v>25</v>
      </c>
      <c r="H5" s="4">
        <v>1</v>
      </c>
    </row>
    <row r="6" spans="1:8">
      <c r="A6" s="4">
        <v>4</v>
      </c>
      <c r="B6" s="5" t="s">
        <v>26</v>
      </c>
      <c r="C6" s="5" t="s">
        <v>27</v>
      </c>
      <c r="D6" s="5" t="s">
        <v>11</v>
      </c>
      <c r="E6" s="5" t="s">
        <v>12</v>
      </c>
      <c r="F6" s="5" t="s">
        <v>28</v>
      </c>
      <c r="G6" s="5" t="s">
        <v>14</v>
      </c>
      <c r="H6" s="4">
        <v>1</v>
      </c>
    </row>
    <row r="7" spans="1:8">
      <c r="A7" s="4">
        <v>5</v>
      </c>
      <c r="B7" s="5" t="s">
        <v>29</v>
      </c>
      <c r="C7" s="5" t="s">
        <v>30</v>
      </c>
      <c r="D7" s="5" t="s">
        <v>23</v>
      </c>
      <c r="E7" s="5" t="s">
        <v>12</v>
      </c>
      <c r="F7" s="5" t="s">
        <v>31</v>
      </c>
      <c r="G7" s="5" t="s">
        <v>25</v>
      </c>
      <c r="H7" s="4">
        <v>1</v>
      </c>
    </row>
    <row r="8" spans="1:8">
      <c r="A8" s="4">
        <v>6</v>
      </c>
      <c r="B8" s="5" t="s">
        <v>32</v>
      </c>
      <c r="C8" s="5" t="s">
        <v>33</v>
      </c>
      <c r="D8" s="5" t="s">
        <v>34</v>
      </c>
      <c r="E8" s="5" t="s">
        <v>12</v>
      </c>
      <c r="F8" s="5" t="s">
        <v>35</v>
      </c>
      <c r="G8" s="5" t="s">
        <v>36</v>
      </c>
      <c r="H8" s="4">
        <v>1</v>
      </c>
    </row>
    <row r="9" spans="1:8">
      <c r="A9" s="4">
        <v>7</v>
      </c>
      <c r="B9" s="5" t="s">
        <v>37</v>
      </c>
      <c r="C9" s="5" t="s">
        <v>38</v>
      </c>
      <c r="D9" s="5" t="s">
        <v>23</v>
      </c>
      <c r="E9" s="5" t="s">
        <v>12</v>
      </c>
      <c r="F9" s="5" t="s">
        <v>39</v>
      </c>
      <c r="G9" s="5" t="s">
        <v>25</v>
      </c>
      <c r="H9" s="4">
        <v>1</v>
      </c>
    </row>
    <row r="10" spans="1:8">
      <c r="A10" s="4">
        <v>8</v>
      </c>
      <c r="B10" s="5" t="s">
        <v>40</v>
      </c>
      <c r="C10" s="9" t="s">
        <v>41</v>
      </c>
      <c r="D10" s="5" t="s">
        <v>34</v>
      </c>
      <c r="E10" s="5" t="s">
        <v>12</v>
      </c>
      <c r="F10" s="5" t="s">
        <v>42</v>
      </c>
      <c r="G10" s="5" t="s">
        <v>36</v>
      </c>
      <c r="H10" s="4">
        <v>1</v>
      </c>
    </row>
    <row r="11" spans="1:8">
      <c r="A11" s="4">
        <v>9</v>
      </c>
      <c r="B11" s="5" t="s">
        <v>43</v>
      </c>
      <c r="C11" s="9" t="s">
        <v>44</v>
      </c>
      <c r="D11" s="5" t="s">
        <v>23</v>
      </c>
      <c r="E11" s="5" t="s">
        <v>12</v>
      </c>
      <c r="F11" s="5" t="s">
        <v>45</v>
      </c>
      <c r="G11" s="5" t="s">
        <v>25</v>
      </c>
      <c r="H11" s="4">
        <v>1</v>
      </c>
    </row>
    <row r="12" spans="1:8">
      <c r="A12" s="4">
        <v>10</v>
      </c>
      <c r="B12" s="5" t="s">
        <v>46</v>
      </c>
      <c r="C12" s="9" t="s">
        <v>47</v>
      </c>
      <c r="D12" s="5" t="s">
        <v>23</v>
      </c>
      <c r="E12" s="5" t="s">
        <v>12</v>
      </c>
      <c r="F12" s="5" t="s">
        <v>39</v>
      </c>
      <c r="G12" s="5" t="s">
        <v>25</v>
      </c>
      <c r="H12" s="4">
        <v>1</v>
      </c>
    </row>
    <row r="13" spans="1:8">
      <c r="A13" s="4">
        <v>11</v>
      </c>
      <c r="B13" s="5" t="s">
        <v>48</v>
      </c>
      <c r="C13" s="9" t="s">
        <v>49</v>
      </c>
      <c r="D13" s="5" t="s">
        <v>11</v>
      </c>
      <c r="E13" s="5" t="s">
        <v>12</v>
      </c>
      <c r="F13" s="5" t="s">
        <v>50</v>
      </c>
      <c r="G13" s="5" t="s">
        <v>14</v>
      </c>
      <c r="H13" s="4">
        <v>1</v>
      </c>
    </row>
    <row r="14" spans="1:8">
      <c r="A14" s="4">
        <v>12</v>
      </c>
      <c r="B14" s="5" t="s">
        <v>51</v>
      </c>
      <c r="C14" s="9" t="s">
        <v>52</v>
      </c>
      <c r="D14" s="5" t="s">
        <v>11</v>
      </c>
      <c r="E14" s="5" t="s">
        <v>12</v>
      </c>
      <c r="F14" s="5" t="s">
        <v>50</v>
      </c>
      <c r="G14" s="5" t="s">
        <v>14</v>
      </c>
      <c r="H14" s="4">
        <v>1</v>
      </c>
    </row>
    <row r="15" customFormat="1" spans="1:8">
      <c r="A15" s="4">
        <v>13</v>
      </c>
      <c r="B15" s="4" t="str">
        <f>VLOOKUP(C15,[2]Sheet1!$A$1:$B$16,2,FALSE)</f>
        <v>郭*</v>
      </c>
      <c r="C15" s="6" t="s">
        <v>53</v>
      </c>
      <c r="D15" s="4" t="str">
        <f>VLOOKUP(C15,[2]Sheet1!$A$1:$C$16,3,FALSE)</f>
        <v>医学影像学</v>
      </c>
      <c r="E15" s="4" t="str">
        <f>VLOOKUP(C15,[2]Sheet1!$A$1:$D$16,4,FALSE)</f>
        <v>2024级</v>
      </c>
      <c r="F15" s="4" t="str">
        <f>VLOOKUP(C15,[2]Sheet1!$A$1:$E$16,5,FALSE)</f>
        <v>150班</v>
      </c>
      <c r="G15" s="4" t="str">
        <f>VLOOKUP(C15,[2]Sheet1!$A$1:$F$16,6,FALSE)</f>
        <v>申*裕</v>
      </c>
      <c r="H15" s="4">
        <v>1</v>
      </c>
    </row>
    <row r="16" spans="1:8">
      <c r="A16" s="4">
        <v>14</v>
      </c>
      <c r="B16" s="4" t="str">
        <f>VLOOKUP(C16,[2]Sheet1!$A$1:$B$16,2,FALSE)</f>
        <v>胡*源</v>
      </c>
      <c r="C16" s="6" t="s">
        <v>54</v>
      </c>
      <c r="D16" s="4" t="str">
        <f>VLOOKUP(C16,[2]Sheet1!$A$1:$C$16,3,FALSE)</f>
        <v>生物制药</v>
      </c>
      <c r="E16" s="4" t="str">
        <f>VLOOKUP(C16,[2]Sheet1!$A$1:$D$16,4,FALSE)</f>
        <v>2025级</v>
      </c>
      <c r="F16" s="4" t="str">
        <f>VLOOKUP(C16,[2]Sheet1!$A$1:$E$16,5,FALSE)</f>
        <v>141班</v>
      </c>
      <c r="G16" s="4" t="str">
        <f>VLOOKUP(C16,[2]Sheet1!$A$1:$F$16,6,FALSE)</f>
        <v>李*云</v>
      </c>
      <c r="H16" s="4">
        <v>1</v>
      </c>
    </row>
    <row r="17" spans="1:8">
      <c r="A17" s="4">
        <v>15</v>
      </c>
      <c r="B17" s="4" t="str">
        <f>VLOOKUP(C17,[3]Sheet1!$A$1:$B$19,2,FALSE)</f>
        <v>高*曦</v>
      </c>
      <c r="C17" s="7" t="s">
        <v>55</v>
      </c>
      <c r="D17" s="4" t="str">
        <f>VLOOKUP(C17,[3]Sheet1!$A$1:$F$19,3,FALSE)</f>
        <v>医学影像学</v>
      </c>
      <c r="E17" s="4" t="str">
        <f>VLOOKUP(C17,[3]Sheet1!$A$1:$D$19,4,FALSE)</f>
        <v>2025级</v>
      </c>
      <c r="F17" s="4" t="str">
        <f>VLOOKUP(C17,[3]Sheet1!$A$1:$F$19,5,FALSE)</f>
        <v>262班</v>
      </c>
      <c r="G17" s="4" t="str">
        <f>VLOOKUP(C17,[3]Sheet1!$A$1:$F$19,6,FALSE)</f>
        <v>刘*荣</v>
      </c>
      <c r="H17" s="4">
        <v>1</v>
      </c>
    </row>
    <row r="18" spans="1:8">
      <c r="A18" s="4">
        <v>16</v>
      </c>
      <c r="B18" s="4" t="str">
        <f>VLOOKUP(C18,[3]Sheet1!$A$1:$B$19,2,FALSE)</f>
        <v>周*冉</v>
      </c>
      <c r="C18" s="4" t="s">
        <v>56</v>
      </c>
      <c r="D18" s="4" t="str">
        <f>VLOOKUP(C18,[3]Sheet1!$A$1:$F$19,3,FALSE)</f>
        <v>医学影像学</v>
      </c>
      <c r="E18" s="4" t="str">
        <f>VLOOKUP(C18,[3]Sheet1!$A$1:$D$19,4,FALSE)</f>
        <v>2025级</v>
      </c>
      <c r="F18" s="4" t="str">
        <f>VLOOKUP(C18,[3]Sheet1!$A$1:$F$19,5,FALSE)</f>
        <v>20班</v>
      </c>
      <c r="G18" s="4" t="str">
        <f>VLOOKUP(C18,[3]Sheet1!$A$1:$F$19,6,FALSE)</f>
        <v>刘*荣</v>
      </c>
      <c r="H18" s="4">
        <v>1</v>
      </c>
    </row>
    <row r="19" spans="1:8">
      <c r="A19" s="4">
        <v>17</v>
      </c>
      <c r="B19" s="4" t="str">
        <f>VLOOKUP(C19,[3]Sheet1!$A$1:$B$19,2,FALSE)</f>
        <v>王*</v>
      </c>
      <c r="C19" s="4" t="s">
        <v>57</v>
      </c>
      <c r="D19" s="4" t="str">
        <f>VLOOKUP(C19,[3]Sheet1!$A$1:$F$19,3,FALSE)</f>
        <v>药物制剂</v>
      </c>
      <c r="E19" s="4" t="str">
        <f>VLOOKUP(C19,[3]Sheet1!$A$1:$D$19,4,FALSE)</f>
        <v>2025级</v>
      </c>
      <c r="F19" s="4" t="str">
        <f>VLOOKUP(C19,[3]Sheet1!$A$1:$F$19,5,FALSE)</f>
        <v>106班</v>
      </c>
      <c r="G19" s="4" t="str">
        <f>VLOOKUP(C19,[3]Sheet1!$A$1:$F$19,6,FALSE)</f>
        <v>王*</v>
      </c>
      <c r="H19" s="4">
        <v>1</v>
      </c>
    </row>
    <row r="20" spans="1:8">
      <c r="A20" s="4">
        <v>18</v>
      </c>
      <c r="B20" s="4" t="str">
        <f>VLOOKUP(C20,[3]Sheet1!$A$1:$B$19,2,FALSE)</f>
        <v>宋*瑶</v>
      </c>
      <c r="C20" s="4" t="s">
        <v>58</v>
      </c>
      <c r="D20" s="4" t="str">
        <f>VLOOKUP(C20,[3]Sheet1!$A$1:$F$19,3,FALSE)</f>
        <v>药物制剂</v>
      </c>
      <c r="E20" s="4" t="str">
        <f>VLOOKUP(C20,[3]Sheet1!$A$1:$D$19,4,FALSE)</f>
        <v>2025级</v>
      </c>
      <c r="F20" s="4" t="str">
        <f>VLOOKUP(C20,[3]Sheet1!$A$1:$F$19,5,FALSE)</f>
        <v>106班</v>
      </c>
      <c r="G20" s="4" t="str">
        <f>VLOOKUP(C20,[3]Sheet1!$A$1:$F$19,6,FALSE)</f>
        <v>王*</v>
      </c>
      <c r="H20" s="4">
        <v>1</v>
      </c>
    </row>
    <row r="21" spans="1:8">
      <c r="A21" s="4">
        <v>19</v>
      </c>
      <c r="B21" s="4" t="str">
        <f>VLOOKUP(C21,[3]Sheet1!$A$1:$B$19,2,FALSE)</f>
        <v>李*雨</v>
      </c>
      <c r="C21" s="5" t="s">
        <v>59</v>
      </c>
      <c r="D21" s="4" t="str">
        <f>VLOOKUP(C21,[3]Sheet1!$A$1:$F$19,3,FALSE)</f>
        <v>生物工程</v>
      </c>
      <c r="E21" s="4" t="str">
        <f>VLOOKUP(C21,[3]Sheet1!$A$1:$D$19,4,FALSE)</f>
        <v>2025级</v>
      </c>
      <c r="F21" s="4" t="str">
        <f>VLOOKUP(C21,[3]Sheet1!$A$1:$F$19,5,FALSE)</f>
        <v>137班</v>
      </c>
      <c r="G21" s="4" t="str">
        <f>VLOOKUP(C21,[3]Sheet1!$A$1:$F$19,6,FALSE)</f>
        <v>崔*</v>
      </c>
      <c r="H21" s="4">
        <v>1</v>
      </c>
    </row>
    <row r="22" spans="1:8">
      <c r="A22" s="4">
        <v>20</v>
      </c>
      <c r="B22" s="4" t="str">
        <f>VLOOKUP(C22,[3]Sheet1!$A$1:$B$19,2,FALSE)</f>
        <v>罗*琪</v>
      </c>
      <c r="C22" s="5" t="s">
        <v>60</v>
      </c>
      <c r="D22" s="4" t="str">
        <f>VLOOKUP(C22,[3]Sheet1!$A$1:$F$19,3,FALSE)</f>
        <v>临床医学</v>
      </c>
      <c r="E22" s="4" t="str">
        <f>VLOOKUP(C22,[3]Sheet1!$A$1:$D$19,4,FALSE)</f>
        <v>2025级</v>
      </c>
      <c r="F22" s="4" t="str">
        <f>VLOOKUP(C22,[3]Sheet1!$A$1:$F$19,5,FALSE)</f>
        <v>260班</v>
      </c>
      <c r="G22" s="4" t="str">
        <f>VLOOKUP(C22,[3]Sheet1!$A$1:$F$19,6,FALSE)</f>
        <v>原*</v>
      </c>
      <c r="H22" s="4">
        <v>1</v>
      </c>
    </row>
    <row r="23" spans="1:8">
      <c r="A23" s="4">
        <v>21</v>
      </c>
      <c r="B23" s="4" t="str">
        <f>VLOOKUP(C23,[3]Sheet1!$A$1:$B$19,2,FALSE)</f>
        <v>张*涵</v>
      </c>
      <c r="C23" s="5" t="s">
        <v>61</v>
      </c>
      <c r="D23" s="4" t="str">
        <f>VLOOKUP(C23,[3]Sheet1!$A$1:$F$19,3,FALSE)</f>
        <v>药物制剂</v>
      </c>
      <c r="E23" s="4" t="str">
        <f>VLOOKUP(C23,[3]Sheet1!$A$1:$D$19,4,FALSE)</f>
        <v>2025级</v>
      </c>
      <c r="F23" s="4" t="str">
        <f>VLOOKUP(C23,[3]Sheet1!$A$1:$F$19,5,FALSE)</f>
        <v>106班</v>
      </c>
      <c r="G23" s="4" t="str">
        <f>VLOOKUP(C23,[3]Sheet1!$A$1:$F$19,6,FALSE)</f>
        <v>王*</v>
      </c>
      <c r="H23" s="4">
        <v>1</v>
      </c>
    </row>
    <row r="24" spans="1:8">
      <c r="A24" s="4">
        <v>22</v>
      </c>
      <c r="B24" s="4" t="str">
        <f>VLOOKUP(C24,[3]Sheet1!$A$1:$B$19,2,FALSE)</f>
        <v>邓*</v>
      </c>
      <c r="C24" s="5" t="s">
        <v>62</v>
      </c>
      <c r="D24" s="4" t="str">
        <f>VLOOKUP(C24,[3]Sheet1!$A$1:$F$19,3,FALSE)</f>
        <v>医学影像学</v>
      </c>
      <c r="E24" s="4" t="str">
        <f>VLOOKUP(C24,[3]Sheet1!$A$1:$D$19,4,FALSE)</f>
        <v>2025级</v>
      </c>
      <c r="F24" s="4" t="str">
        <f>VLOOKUP(C24,[3]Sheet1!$A$1:$F$19,5,FALSE)</f>
        <v>20班</v>
      </c>
      <c r="G24" s="4" t="str">
        <f>VLOOKUP(C24,[3]Sheet1!$A$1:$F$19,6,FALSE)</f>
        <v>刘*荣</v>
      </c>
      <c r="H24" s="4">
        <v>1</v>
      </c>
    </row>
    <row r="25" spans="1:8">
      <c r="A25" s="4">
        <v>23</v>
      </c>
      <c r="B25" s="4" t="str">
        <f>VLOOKUP(C25,[3]Sheet1!$A$1:$B$19,2,FALSE)</f>
        <v>杨*</v>
      </c>
      <c r="C25" s="4" t="s">
        <v>63</v>
      </c>
      <c r="D25" s="4" t="str">
        <f>VLOOKUP(C25,[3]Sheet1!$A$1:$F$19,3,FALSE)</f>
        <v>临床医学</v>
      </c>
      <c r="E25" s="4" t="str">
        <f>VLOOKUP(C25,[3]Sheet1!$A$1:$D$19,4,FALSE)</f>
        <v>2025级</v>
      </c>
      <c r="F25" s="4" t="str">
        <f>VLOOKUP(C25,[3]Sheet1!$A$1:$F$19,5,FALSE)</f>
        <v>259班</v>
      </c>
      <c r="G25" s="4" t="str">
        <f>VLOOKUP(C25,[3]Sheet1!$A$1:$F$19,6,FALSE)</f>
        <v>原*</v>
      </c>
      <c r="H25" s="4">
        <v>1</v>
      </c>
    </row>
    <row r="26" spans="1:8">
      <c r="A26" s="4">
        <v>24</v>
      </c>
      <c r="B26" s="4" t="str">
        <f>VLOOKUP(C26,[1]Sheet1!$A$1:$B$19,2,FALSE)</f>
        <v>刘*炆</v>
      </c>
      <c r="C26" s="5" t="s">
        <v>64</v>
      </c>
      <c r="D26" s="4" t="str">
        <f>VLOOKUP(C26,[1]Sheet1!$A$1:$F$19,3,FALSE)</f>
        <v>医学影像学</v>
      </c>
      <c r="E26" s="5" t="s">
        <v>18</v>
      </c>
      <c r="F26" s="5" t="s">
        <v>65</v>
      </c>
      <c r="G26" s="5" t="s">
        <v>66</v>
      </c>
      <c r="H26" s="4">
        <v>1</v>
      </c>
    </row>
    <row r="27" spans="1:8">
      <c r="A27" s="4">
        <v>25</v>
      </c>
      <c r="B27" s="4" t="str">
        <f>VLOOKUP(C27,[1]Sheet1!$A$1:$B$19,2,FALSE)</f>
        <v>李*</v>
      </c>
      <c r="C27" s="5" t="s">
        <v>67</v>
      </c>
      <c r="D27" s="4" t="str">
        <f>VLOOKUP(C27,[1]Sheet1!$A$1:$F$19,3,FALSE)</f>
        <v>医学影像学</v>
      </c>
      <c r="E27" s="5" t="s">
        <v>18</v>
      </c>
      <c r="F27" s="5" t="s">
        <v>68</v>
      </c>
      <c r="G27" s="5" t="s">
        <v>66</v>
      </c>
      <c r="H27" s="4">
        <v>1</v>
      </c>
    </row>
    <row r="28" spans="1:8">
      <c r="A28" s="4">
        <v>26</v>
      </c>
      <c r="B28" s="4" t="s">
        <v>69</v>
      </c>
      <c r="C28" s="4" t="s">
        <v>70</v>
      </c>
      <c r="D28" s="4" t="s">
        <v>71</v>
      </c>
      <c r="E28" s="4" t="s">
        <v>12</v>
      </c>
      <c r="F28" s="4" t="s">
        <v>72</v>
      </c>
      <c r="G28" s="4" t="s">
        <v>73</v>
      </c>
      <c r="H28" s="4">
        <v>2</v>
      </c>
    </row>
    <row r="29" spans="1:8">
      <c r="A29" s="4">
        <v>27</v>
      </c>
      <c r="B29" s="4" t="s">
        <v>74</v>
      </c>
      <c r="C29" s="4" t="s">
        <v>75</v>
      </c>
      <c r="D29" s="4" t="s">
        <v>71</v>
      </c>
      <c r="E29" s="4" t="s">
        <v>12</v>
      </c>
      <c r="F29" s="4" t="s">
        <v>76</v>
      </c>
      <c r="G29" s="4" t="s">
        <v>73</v>
      </c>
      <c r="H29" s="4">
        <v>2</v>
      </c>
    </row>
    <row r="30" spans="1:8">
      <c r="A30" s="4">
        <v>28</v>
      </c>
      <c r="B30" s="4" t="s">
        <v>77</v>
      </c>
      <c r="C30" s="4" t="s">
        <v>78</v>
      </c>
      <c r="D30" s="4" t="s">
        <v>79</v>
      </c>
      <c r="E30" s="4" t="s">
        <v>12</v>
      </c>
      <c r="F30" s="4" t="s">
        <v>80</v>
      </c>
      <c r="G30" s="4" t="s">
        <v>73</v>
      </c>
      <c r="H30" s="4">
        <v>2</v>
      </c>
    </row>
    <row r="31" spans="1:8">
      <c r="A31" s="4">
        <v>29</v>
      </c>
      <c r="B31" s="5" t="s">
        <v>81</v>
      </c>
      <c r="C31" s="5" t="s">
        <v>82</v>
      </c>
      <c r="D31" s="5" t="s">
        <v>23</v>
      </c>
      <c r="E31" s="5" t="s">
        <v>12</v>
      </c>
      <c r="F31" s="5" t="s">
        <v>45</v>
      </c>
      <c r="G31" s="5" t="s">
        <v>25</v>
      </c>
      <c r="H31" s="4">
        <v>2</v>
      </c>
    </row>
    <row r="32" spans="1:8">
      <c r="A32" s="4">
        <v>30</v>
      </c>
      <c r="B32" s="5" t="s">
        <v>83</v>
      </c>
      <c r="C32" s="5" t="s">
        <v>41</v>
      </c>
      <c r="D32" s="5" t="s">
        <v>34</v>
      </c>
      <c r="E32" s="5" t="s">
        <v>12</v>
      </c>
      <c r="F32" s="5" t="s">
        <v>84</v>
      </c>
      <c r="G32" s="5" t="s">
        <v>36</v>
      </c>
      <c r="H32" s="4">
        <v>2</v>
      </c>
    </row>
    <row r="33" spans="1:8">
      <c r="A33" s="4">
        <v>31</v>
      </c>
      <c r="B33" s="4" t="str">
        <f>VLOOKUP(C33,[2]Sheet1!$A$1:$B$16,2,FALSE)</f>
        <v>李*珂</v>
      </c>
      <c r="C33" s="5" t="s">
        <v>85</v>
      </c>
      <c r="D33" s="4" t="str">
        <f>VLOOKUP(C33,[2]Sheet1!$A$1:$C$16,3,FALSE)</f>
        <v>生物制药</v>
      </c>
      <c r="E33" s="4" t="str">
        <f>VLOOKUP(C33,[2]Sheet1!$A$1:$D$16,4,FALSE)</f>
        <v>2025级</v>
      </c>
      <c r="F33" s="4" t="str">
        <f>VLOOKUP(C33,[2]Sheet1!$A$1:$E$16,5,FALSE)</f>
        <v>144班</v>
      </c>
      <c r="G33" s="4" t="str">
        <f>VLOOKUP(C33,[2]Sheet1!$A$1:$F$16,6,FALSE)</f>
        <v>李*云</v>
      </c>
      <c r="H33" s="4">
        <v>2</v>
      </c>
    </row>
    <row r="34" spans="1:8">
      <c r="A34" s="4">
        <v>32</v>
      </c>
      <c r="B34" s="4" t="str">
        <f>VLOOKUP(C34,[2]Sheet1!$A$1:$B$16,2,FALSE)</f>
        <v>鲁*博</v>
      </c>
      <c r="C34" s="5" t="s">
        <v>86</v>
      </c>
      <c r="D34" s="4" t="str">
        <f>VLOOKUP(C34,[2]Sheet1!$A$1:$C$16,3,FALSE)</f>
        <v>药学</v>
      </c>
      <c r="E34" s="4" t="str">
        <f>VLOOKUP(C34,[2]Sheet1!$A$1:$D$16,4,FALSE)</f>
        <v>2025级</v>
      </c>
      <c r="F34" s="4" t="str">
        <f>VLOOKUP(C34,[2]Sheet1!$A$1:$E$16,5,FALSE)</f>
        <v>99班</v>
      </c>
      <c r="G34" s="4" t="str">
        <f>VLOOKUP(C34,[2]Sheet1!$A$1:$F$16,6,FALSE)</f>
        <v>王*</v>
      </c>
      <c r="H34" s="4">
        <v>2</v>
      </c>
    </row>
    <row r="35" spans="1:8">
      <c r="A35" s="4">
        <v>33</v>
      </c>
      <c r="B35" s="4" t="str">
        <f>VLOOKUP(C35,[2]Sheet1!$A$1:$B$16,2,FALSE)</f>
        <v>张*</v>
      </c>
      <c r="C35" s="6" t="s">
        <v>87</v>
      </c>
      <c r="D35" s="4" t="str">
        <f>VLOOKUP(C35,[2]Sheet1!$A$1:$C$16,3,FALSE)</f>
        <v>生物技术</v>
      </c>
      <c r="E35" s="4" t="str">
        <f>VLOOKUP(C35,[2]Sheet1!$A$1:$D$16,4,FALSE)</f>
        <v>2025级</v>
      </c>
      <c r="F35" s="4" t="str">
        <f>VLOOKUP(C35,[2]Sheet1!$A$1:$E$16,5,FALSE)</f>
        <v>130班</v>
      </c>
      <c r="G35" s="4" t="str">
        <f>VLOOKUP(C35,[2]Sheet1!$A$1:$F$16,6,FALSE)</f>
        <v>崔*</v>
      </c>
      <c r="H35" s="4">
        <v>2</v>
      </c>
    </row>
    <row r="36" spans="1:8">
      <c r="A36" s="4">
        <v>34</v>
      </c>
      <c r="B36" s="4" t="str">
        <f>VLOOKUP(C36,[3]Sheet1!$A$1:$B$19,2,FALSE)</f>
        <v>栗*航</v>
      </c>
      <c r="C36" s="5" t="s">
        <v>88</v>
      </c>
      <c r="D36" s="4" t="str">
        <f>VLOOKUP(C36,[3]Sheet1!$A$1:$F$19,3,FALSE)</f>
        <v>医学影像学</v>
      </c>
      <c r="E36" s="4" t="str">
        <f>VLOOKUP(C36,[3]Sheet1!$A$1:$D$19,4,FALSE)</f>
        <v>2024级</v>
      </c>
      <c r="F36" s="4" t="str">
        <f>VLOOKUP(C36,[3]Sheet1!$A$1:$F$19,5,FALSE)</f>
        <v>21班</v>
      </c>
      <c r="G36" s="4" t="str">
        <f>VLOOKUP(C36,[3]Sheet1!$A$1:$F$19,6,FALSE)</f>
        <v>申*裕</v>
      </c>
      <c r="H36" s="4">
        <v>2</v>
      </c>
    </row>
    <row r="37" spans="1:8">
      <c r="A37" s="4">
        <v>35</v>
      </c>
      <c r="B37" s="4" t="s">
        <v>89</v>
      </c>
      <c r="C37" s="4" t="s">
        <v>90</v>
      </c>
      <c r="D37" s="4" t="s">
        <v>17</v>
      </c>
      <c r="E37" s="4" t="s">
        <v>12</v>
      </c>
      <c r="F37" s="4" t="s">
        <v>91</v>
      </c>
      <c r="G37" s="4" t="s">
        <v>92</v>
      </c>
      <c r="H37" s="4">
        <v>3</v>
      </c>
    </row>
    <row r="38" spans="1:8">
      <c r="A38" s="4">
        <v>36</v>
      </c>
      <c r="B38" s="4" t="s">
        <v>93</v>
      </c>
      <c r="C38" s="4" t="s">
        <v>94</v>
      </c>
      <c r="D38" s="4" t="s">
        <v>71</v>
      </c>
      <c r="E38" s="4" t="s">
        <v>12</v>
      </c>
      <c r="F38" s="4" t="s">
        <v>95</v>
      </c>
      <c r="G38" s="4" t="s">
        <v>73</v>
      </c>
      <c r="H38" s="4">
        <v>3</v>
      </c>
    </row>
    <row r="39" spans="1:8">
      <c r="A39" s="4">
        <v>37</v>
      </c>
      <c r="B39" s="4" t="s">
        <v>96</v>
      </c>
      <c r="C39" s="4" t="s">
        <v>97</v>
      </c>
      <c r="D39" s="4" t="s">
        <v>71</v>
      </c>
      <c r="E39" s="4" t="s">
        <v>12</v>
      </c>
      <c r="F39" s="4" t="s">
        <v>98</v>
      </c>
      <c r="G39" s="4" t="s">
        <v>73</v>
      </c>
      <c r="H39" s="4">
        <v>3</v>
      </c>
    </row>
    <row r="40" spans="1:8">
      <c r="A40" s="4">
        <v>38</v>
      </c>
      <c r="B40" s="4" t="s">
        <v>99</v>
      </c>
      <c r="C40" s="4" t="s">
        <v>100</v>
      </c>
      <c r="D40" s="4" t="s">
        <v>17</v>
      </c>
      <c r="E40" s="4" t="s">
        <v>12</v>
      </c>
      <c r="F40" s="4" t="s">
        <v>91</v>
      </c>
      <c r="G40" s="4" t="s">
        <v>92</v>
      </c>
      <c r="H40" s="4">
        <v>3</v>
      </c>
    </row>
    <row r="41" spans="1:8">
      <c r="A41" s="4">
        <v>39</v>
      </c>
      <c r="B41" s="6" t="s">
        <v>101</v>
      </c>
      <c r="C41" s="6" t="s">
        <v>102</v>
      </c>
      <c r="D41" s="8" t="s">
        <v>23</v>
      </c>
      <c r="E41" s="8" t="s">
        <v>18</v>
      </c>
      <c r="F41" s="8" t="s">
        <v>65</v>
      </c>
      <c r="G41" s="6" t="s">
        <v>66</v>
      </c>
      <c r="H41" s="4">
        <v>3</v>
      </c>
    </row>
    <row r="42" spans="1:8">
      <c r="A42" s="4">
        <v>40</v>
      </c>
      <c r="B42" s="5" t="s">
        <v>103</v>
      </c>
      <c r="C42" s="9" t="s">
        <v>104</v>
      </c>
      <c r="D42" s="5" t="s">
        <v>23</v>
      </c>
      <c r="E42" s="5" t="s">
        <v>18</v>
      </c>
      <c r="F42" s="5" t="s">
        <v>105</v>
      </c>
      <c r="G42" s="5" t="s">
        <v>66</v>
      </c>
      <c r="H42" s="4">
        <v>3</v>
      </c>
    </row>
    <row r="43" spans="1:8">
      <c r="A43" s="4">
        <v>41</v>
      </c>
      <c r="B43" s="4" t="s">
        <v>106</v>
      </c>
      <c r="C43" s="4" t="s">
        <v>107</v>
      </c>
      <c r="D43" s="4" t="s">
        <v>108</v>
      </c>
      <c r="E43" s="4" t="s">
        <v>18</v>
      </c>
      <c r="F43" s="4" t="s">
        <v>109</v>
      </c>
      <c r="G43" s="4" t="s">
        <v>20</v>
      </c>
      <c r="H43" s="4">
        <v>4</v>
      </c>
    </row>
    <row r="44" spans="1:8">
      <c r="A44" s="4">
        <v>42</v>
      </c>
      <c r="B44" s="4" t="s">
        <v>110</v>
      </c>
      <c r="C44" s="4" t="s">
        <v>111</v>
      </c>
      <c r="D44" s="4" t="s">
        <v>23</v>
      </c>
      <c r="E44" s="4" t="s">
        <v>18</v>
      </c>
      <c r="F44" s="4" t="s">
        <v>112</v>
      </c>
      <c r="G44" s="7" t="s">
        <v>66</v>
      </c>
      <c r="H44" s="4">
        <v>4</v>
      </c>
    </row>
    <row r="45" spans="1:8">
      <c r="A45" s="4">
        <v>43</v>
      </c>
      <c r="B45" s="4" t="s">
        <v>113</v>
      </c>
      <c r="C45" s="4" t="s">
        <v>114</v>
      </c>
      <c r="D45" s="4" t="s">
        <v>79</v>
      </c>
      <c r="E45" s="4" t="s">
        <v>12</v>
      </c>
      <c r="F45" s="4" t="s">
        <v>80</v>
      </c>
      <c r="G45" s="4" t="s">
        <v>73</v>
      </c>
      <c r="H45" s="4">
        <v>4</v>
      </c>
    </row>
    <row r="46" spans="1:8">
      <c r="A46" s="4">
        <v>44</v>
      </c>
      <c r="B46" s="4" t="s">
        <v>115</v>
      </c>
      <c r="C46" s="4" t="s">
        <v>116</v>
      </c>
      <c r="D46" s="4" t="s">
        <v>11</v>
      </c>
      <c r="E46" s="4" t="s">
        <v>12</v>
      </c>
      <c r="F46" s="4" t="s">
        <v>13</v>
      </c>
      <c r="G46" s="4" t="s">
        <v>14</v>
      </c>
      <c r="H46" s="4">
        <v>4</v>
      </c>
    </row>
    <row r="47" spans="1:8">
      <c r="A47" s="4">
        <v>45</v>
      </c>
      <c r="B47" s="4" t="s">
        <v>117</v>
      </c>
      <c r="C47" s="4" t="s">
        <v>118</v>
      </c>
      <c r="D47" s="4" t="s">
        <v>17</v>
      </c>
      <c r="E47" s="4" t="s">
        <v>18</v>
      </c>
      <c r="F47" s="4" t="s">
        <v>119</v>
      </c>
      <c r="G47" s="4" t="s">
        <v>20</v>
      </c>
      <c r="H47" s="4">
        <v>4</v>
      </c>
    </row>
    <row r="48" spans="1:8">
      <c r="A48" s="4">
        <v>46</v>
      </c>
      <c r="B48" s="7" t="s">
        <v>120</v>
      </c>
      <c r="C48" s="7" t="s">
        <v>121</v>
      </c>
      <c r="D48" s="7" t="s">
        <v>108</v>
      </c>
      <c r="E48" s="7" t="s">
        <v>18</v>
      </c>
      <c r="F48" s="7" t="s">
        <v>109</v>
      </c>
      <c r="G48" s="7" t="s">
        <v>20</v>
      </c>
      <c r="H48" s="4">
        <v>4</v>
      </c>
    </row>
  </sheetData>
  <sheetProtection formatCells="0" formatColumns="0" formatRows="0" insertRows="0" insertColumns="0" insertHyperlinks="0" deleteColumns="0" deleteRows="0" sort="0" autoFilter="0" pivotTables="0"/>
  <sortState ref="A3:H47">
    <sortCondition ref="H3"/>
  </sortState>
  <mergeCells count="1">
    <mergeCell ref="A1:H1"/>
  </mergeCells>
  <conditionalFormatting sqref="B49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3 0 7 3 1 8 0 1 0 6 2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WWO_wpscloud_20260603020957-b230a22616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dkr</dc:creator>
  <cp:lastModifiedBy>ke</cp:lastModifiedBy>
  <dcterms:created xsi:type="dcterms:W3CDTF">2023-05-13T19:15:00Z</dcterms:created>
  <dcterms:modified xsi:type="dcterms:W3CDTF">2026-06-12T07:24:18Z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5F372AA64C8E48698AE850D5DC2D75C1_13</vt:lpwstr>
  </property>
  <property fmtid="{D5CDD505-2E9C-101B-9397-08002B2CF9AE}" pid="4" name="CalculationRule">
    <vt:i4>0</vt:i4>
  </property>
</Properties>
</file>